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CFB818C1-B5FD-486A-AE4A-766CA916A8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2" l="1"/>
  <c r="C21" i="2"/>
  <c r="C30" i="2"/>
  <c r="C5" i="2"/>
  <c r="C6" i="2"/>
  <c r="C9" i="2" s="1"/>
  <c r="C15" i="2" s="1"/>
  <c r="C7" i="2"/>
  <c r="C8" i="2"/>
  <c r="C12" i="2"/>
  <c r="C13" i="2" s="1"/>
  <c r="C34" i="2" l="1"/>
  <c r="C27" i="2"/>
  <c r="C14" i="2"/>
  <c r="C10" i="2"/>
  <c r="C16" i="2" s="1"/>
  <c r="C17" i="2" l="1"/>
  <c r="C18" i="2" s="1"/>
  <c r="C23" i="2" s="1"/>
  <c r="C19" i="2"/>
  <c r="C22" i="2" s="1"/>
  <c r="C24" i="2" l="1"/>
  <c r="C25" i="2" s="1"/>
  <c r="C28" i="2" s="1"/>
  <c r="C31" i="2" s="1"/>
  <c r="C32" i="2" s="1"/>
</calcChain>
</file>

<file path=xl/sharedStrings.xml><?xml version="1.0" encoding="utf-8"?>
<sst xmlns="http://schemas.openxmlformats.org/spreadsheetml/2006/main" count="3" uniqueCount="3">
  <si>
    <t>と</t>
    <phoneticPr fontId="1"/>
  </si>
  <si>
    <t>MKS単位</t>
    <rPh sb="3" eb="5">
      <t>タンイ</t>
    </rPh>
    <phoneticPr fontId="1"/>
  </si>
  <si>
    <t>断面寸法</t>
    <rPh sb="0" eb="2">
      <t>ダンメン</t>
    </rPh>
    <rPh sb="2" eb="4">
      <t>スンポウ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</si>
</sst>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E+00"/>
    <numFmt numFmtId="177" formatCode="#,##0.000_ "/>
  </numFmts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76" fontId="0" fillId="0" borderId="0" xfId="0" applyNumberForma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/>
    <xf numFmtId="0" fontId="0" fillId="0" borderId="1" xfId="0" applyBorder="1"/>
    <xf numFmtId="177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7" fontId="0" fillId="0" borderId="1" xfId="0" applyNumberFormat="1" applyBorder="1"/>
    <xf numFmtId="176" fontId="0" fillId="0" borderId="1" xfId="0" applyNumberFormat="1" applyBorder="1"/>
    <xf numFmtId="0" fontId="0" fillId="0" borderId="2" xfId="0" applyBorder="1"/>
    <xf numFmtId="177" fontId="0" fillId="0" borderId="3" xfId="0" applyNumberFormat="1" applyBorder="1"/>
    <xf numFmtId="176" fontId="0" fillId="0" borderId="4" xfId="0" applyNumberFormat="1" applyBorder="1"/>
    <xf numFmtId="177" fontId="0" fillId="0" borderId="4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200025</xdr:rowOff>
    </xdr:from>
    <xdr:to>
      <xdr:col>1</xdr:col>
      <xdr:colOff>476250</xdr:colOff>
      <xdr:row>5</xdr:row>
      <xdr:rowOff>50531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19050" y="914400"/>
              <a:ext cx="2771775" cy="56488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ja-JP" altLang="en-US" sz="1400" i="1">
                        <a:latin typeface="Cambria Math" panose="02040503050406030204" pitchFamily="18" charset="0"/>
                      </a:rPr>
                      <m:t>板厚　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𝑡</m:t>
                    </m:r>
                    <m:r>
                      <a:rPr kumimoji="1" lang="en-US" altLang="ja-JP" sz="1400" b="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kumimoji="1" lang="en-US" altLang="ja-JP" sz="1400" b="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𝑚𝑚</m:t>
                    </m:r>
                    <m:r>
                      <a:rPr kumimoji="1" lang="en-US" altLang="ja-JP" sz="1400" b="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19050" y="914400"/>
              <a:ext cx="2771775" cy="56488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ja-JP" altLang="en-US" sz="1400" i="0">
                  <a:latin typeface="Cambria Math" panose="02040503050406030204" pitchFamily="18" charset="0"/>
                </a:rPr>
                <a:t>板厚　</a:t>
              </a:r>
              <a:r>
                <a:rPr lang="en-US" altLang="ja-JP" sz="1400" b="0" i="0">
                  <a:latin typeface="Cambria Math" panose="02040503050406030204" pitchFamily="18" charset="0"/>
                </a:rPr>
                <a:t>𝑡</a:t>
              </a:r>
              <a:r>
                <a:rPr kumimoji="1" lang="en-US" altLang="ja-JP" sz="14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(𝑚𝑚)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5</xdr:row>
      <xdr:rowOff>0</xdr:rowOff>
    </xdr:from>
    <xdr:to>
      <xdr:col>0</xdr:col>
      <xdr:colOff>1900968</xdr:colOff>
      <xdr:row>6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1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0" y="1123950"/>
              <a:ext cx="1900968" cy="34290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ja-JP" altLang="en-US" sz="1400" i="1">
                        <a:latin typeface="Cambria Math" panose="02040503050406030204" pitchFamily="18" charset="0"/>
                      </a:rPr>
                      <m:t>波高　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𝑚𝑚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3" name="テキスト ボックス 1">
              <a:extLst>
                <a:ext uri="{FF2B5EF4-FFF2-40B4-BE49-F238E27FC236}">
                  <a16:creationId xmlns:a16="http://schemas.microsoft.com/office/drawing/2014/main" id="{DA0B9774-2F8D-43A7-AB1D-997D88862E61}"/>
                </a:ext>
              </a:extLst>
            </xdr:cNvPr>
            <xdr:cNvSpPr txBox="1"/>
          </xdr:nvSpPr>
          <xdr:spPr>
            <a:xfrm>
              <a:off x="0" y="1123950"/>
              <a:ext cx="1900968" cy="34290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ja-JP" altLang="en-US" sz="1400" i="0">
                  <a:latin typeface="Cambria Math" panose="02040503050406030204" pitchFamily="18" charset="0"/>
                </a:rPr>
                <a:t>波高　</a:t>
              </a:r>
              <a:r>
                <a:rPr lang="en-US" altLang="ja-JP" sz="1400" b="0" i="0">
                  <a:latin typeface="Cambria Math" panose="02040503050406030204" pitchFamily="18" charset="0"/>
                </a:rPr>
                <a:t>𝑑(𝑚𝑚)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8</xdr:row>
      <xdr:rowOff>0</xdr:rowOff>
    </xdr:from>
    <xdr:to>
      <xdr:col>0</xdr:col>
      <xdr:colOff>1701492</xdr:colOff>
      <xdr:row>8</xdr:row>
      <xdr:rowOff>219163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1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0" y="1905000"/>
              <a:ext cx="1701492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ja-JP" altLang="en-US" sz="1400" i="1">
                        <a:latin typeface="Cambria Math" panose="02040503050406030204" pitchFamily="18" charset="0"/>
                      </a:rPr>
                      <m:t>𝛿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/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𝑡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4" name="テキスト ボックス 1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0" y="1905000"/>
              <a:ext cx="1701492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ja-JP" altLang="en-US" sz="1400" i="0">
                  <a:latin typeface="Cambria Math" panose="02040503050406030204" pitchFamily="18" charset="0"/>
                </a:rPr>
                <a:t>𝛿</a:t>
              </a:r>
              <a:r>
                <a:rPr lang="en-US" altLang="ja-JP" sz="1400" b="0" i="0">
                  <a:latin typeface="Cambria Math" panose="02040503050406030204" pitchFamily="18" charset="0"/>
                </a:rPr>
                <a:t>=𝑑/𝑡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6</xdr:row>
      <xdr:rowOff>0</xdr:rowOff>
    </xdr:from>
    <xdr:to>
      <xdr:col>0</xdr:col>
      <xdr:colOff>197746</xdr:colOff>
      <xdr:row>6</xdr:row>
      <xdr:rowOff>219163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テキスト ボックス 2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0" y="1666875"/>
              <a:ext cx="197746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kumimoji="1" lang="en-US" altLang="ja-JP" sz="1400" b="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kumimoji="1" lang="en-US" altLang="ja-JP" sz="1400" b="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𝑚𝑚</m:t>
                    </m:r>
                    <m:r>
                      <a:rPr kumimoji="1" lang="en-US" altLang="ja-JP" sz="1400" b="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5" name="テキスト ボックス 2">
              <a:extLst>
                <a:ext uri="{FF2B5EF4-FFF2-40B4-BE49-F238E27FC236}">
                  <a16:creationId xmlns:a16="http://schemas.microsoft.com/office/drawing/2014/main" id="{2160EB8C-2629-42F1-B3B7-F6B755B149B2}"/>
                </a:ext>
              </a:extLst>
            </xdr:cNvPr>
            <xdr:cNvSpPr txBox="1"/>
          </xdr:nvSpPr>
          <xdr:spPr>
            <a:xfrm>
              <a:off x="0" y="1666875"/>
              <a:ext cx="197746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altLang="ja-JP" sz="1400" b="0" i="0">
                  <a:latin typeface="Cambria Math" panose="02040503050406030204" pitchFamily="18" charset="0"/>
                </a:rPr>
                <a:t>𝑞</a:t>
              </a:r>
              <a:r>
                <a:rPr kumimoji="1" lang="en-US" altLang="ja-JP" sz="14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(𝑚𝑚)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7</xdr:row>
      <xdr:rowOff>0</xdr:rowOff>
    </xdr:from>
    <xdr:to>
      <xdr:col>0</xdr:col>
      <xdr:colOff>177869</xdr:colOff>
      <xdr:row>7</xdr:row>
      <xdr:rowOff>219163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テキスト ボックス 2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0" y="2143125"/>
              <a:ext cx="177869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𝑠</m:t>
                    </m:r>
                    <m:r>
                      <a:rPr kumimoji="1" lang="en-US" altLang="ja-JP" sz="1400" b="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kumimoji="1" lang="en-US" altLang="ja-JP" sz="1400" b="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𝑚𝑚</m:t>
                    </m:r>
                    <m:r>
                      <a:rPr kumimoji="1" lang="en-US" altLang="ja-JP" sz="1400" b="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6" name="テキスト ボックス 2">
              <a:extLst>
                <a:ext uri="{FF2B5EF4-FFF2-40B4-BE49-F238E27FC236}">
                  <a16:creationId xmlns:a16="http://schemas.microsoft.com/office/drawing/2014/main" id="{2160EB8C-2629-42F1-B3B7-F6B755B149B2}"/>
                </a:ext>
              </a:extLst>
            </xdr:cNvPr>
            <xdr:cNvSpPr txBox="1"/>
          </xdr:nvSpPr>
          <xdr:spPr>
            <a:xfrm>
              <a:off x="0" y="2143125"/>
              <a:ext cx="177869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kumimoji="1" lang="en-US" altLang="ja-JP" sz="1400" b="0" i="0">
                  <a:latin typeface="Cambria Math" panose="02040503050406030204" pitchFamily="18" charset="0"/>
                </a:rPr>
                <a:t>𝑠</a:t>
              </a:r>
              <a:r>
                <a:rPr kumimoji="1" lang="en-US" altLang="ja-JP" sz="14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(𝑚𝑚)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9524</xdr:colOff>
      <xdr:row>9</xdr:row>
      <xdr:rowOff>9525</xdr:rowOff>
    </xdr:from>
    <xdr:to>
      <xdr:col>0</xdr:col>
      <xdr:colOff>663131</xdr:colOff>
      <xdr:row>10</xdr:row>
      <xdr:rowOff>9525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テキスト ボックス 3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9524" y="2152650"/>
              <a:ext cx="653607" cy="23812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sz="1400" b="0" i="1">
                        <a:latin typeface="Cambria Math" panose="02040503050406030204" pitchFamily="18" charset="0"/>
                      </a:rPr>
                      <m:t>𝜂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/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𝑠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8" name="テキスト ボックス 3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9524" y="2152650"/>
              <a:ext cx="653607" cy="23812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ja-JP" altLang="en-US" sz="1400" b="0" i="0">
                  <a:latin typeface="Cambria Math" panose="02040503050406030204" pitchFamily="18" charset="0"/>
                </a:rPr>
                <a:t>𝜂</a:t>
              </a:r>
              <a:r>
                <a:rPr lang="en-US" altLang="ja-JP" sz="1400" b="0" i="0">
                  <a:latin typeface="Cambria Math" panose="02040503050406030204" pitchFamily="18" charset="0"/>
                </a:rPr>
                <a:t>=𝑞/𝑠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219034</xdr:colOff>
      <xdr:row>19</xdr:row>
      <xdr:rowOff>219163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2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0" y="4524375"/>
              <a:ext cx="219034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𝐸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9" name="テキスト ボックス 2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0" y="4524375"/>
              <a:ext cx="219034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kumimoji="1" lang="en-US" altLang="ja-JP" sz="1400" b="0" i="0">
                  <a:latin typeface="Cambria Math" panose="02040503050406030204" pitchFamily="18" charset="0"/>
                </a:rPr>
                <a:t>𝐸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189475</xdr:colOff>
      <xdr:row>10</xdr:row>
      <xdr:rowOff>219163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2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0" y="2381250"/>
              <a:ext cx="189475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400" b="0" i="1">
                        <a:latin typeface="Cambria Math" panose="02040503050406030204" pitchFamily="18" charset="0"/>
                      </a:rPr>
                      <m:t>𝜈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10" name="テキスト ボックス 2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0" y="2381250"/>
              <a:ext cx="189475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kumimoji="1" lang="ja-JP" altLang="en-US" sz="1400" b="0" i="0">
                  <a:latin typeface="Cambria Math" panose="02040503050406030204" pitchFamily="18" charset="0"/>
                </a:rPr>
                <a:t>𝜈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19050</xdr:colOff>
      <xdr:row>16</xdr:row>
      <xdr:rowOff>0</xdr:rowOff>
    </xdr:from>
    <xdr:to>
      <xdr:col>0</xdr:col>
      <xdr:colOff>272837</xdr:colOff>
      <xdr:row>16</xdr:row>
      <xdr:rowOff>219163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テキスト ボックス 2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 txBox="1"/>
          </xdr:nvSpPr>
          <xdr:spPr>
            <a:xfrm>
              <a:off x="19050" y="3810000"/>
              <a:ext cx="253787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sub>
                    </m:sSub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11" name="テキスト ボックス 2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 txBox="1"/>
          </xdr:nvSpPr>
          <xdr:spPr>
            <a:xfrm>
              <a:off x="19050" y="3810000"/>
              <a:ext cx="253787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kumimoji="1" lang="en-US" altLang="ja-JP" sz="1400" b="0" i="0">
                  <a:latin typeface="Cambria Math" panose="02040503050406030204" pitchFamily="18" charset="0"/>
                </a:rPr>
                <a:t>𝐼_𝑥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277384</xdr:colOff>
      <xdr:row>13</xdr:row>
      <xdr:rowOff>223074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0" y="3095625"/>
              <a:ext cx="277384" cy="2230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altLang="ja-JP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p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12" name="テキスト ボックス 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0" y="3095625"/>
              <a:ext cx="277384" cy="2230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altLang="ja-JP" sz="1400" b="0" i="0">
                  <a:latin typeface="Cambria Math" panose="02040503050406030204" pitchFamily="18" charset="0"/>
                </a:rPr>
                <a:t>𝑡^3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14</xdr:row>
      <xdr:rowOff>19049</xdr:rowOff>
    </xdr:from>
    <xdr:to>
      <xdr:col>0</xdr:col>
      <xdr:colOff>590153</xdr:colOff>
      <xdr:row>15</xdr:row>
      <xdr:rowOff>3998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 txBox="1"/>
          </xdr:nvSpPr>
          <xdr:spPr>
            <a:xfrm>
              <a:off x="0" y="3352799"/>
              <a:ext cx="590153" cy="2230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altLang="ja-JP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ja-JP" altLang="en-US" sz="1400" b="0" i="1">
                            <a:latin typeface="Cambria Math" panose="02040503050406030204" pitchFamily="18" charset="0"/>
                          </a:rPr>
                          <m:t>𝛿</m:t>
                        </m:r>
                      </m:e>
                      <m:sup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+1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13" name="テキスト ボックス 1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 txBox="1"/>
          </xdr:nvSpPr>
          <xdr:spPr>
            <a:xfrm>
              <a:off x="0" y="3352799"/>
              <a:ext cx="590153" cy="2230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ja-JP" altLang="en-US" sz="1400" b="0" i="0">
                  <a:latin typeface="Cambria Math" panose="02040503050406030204" pitchFamily="18" charset="0"/>
                </a:rPr>
                <a:t>𝛿</a:t>
              </a:r>
              <a:r>
                <a:rPr lang="en-US" altLang="ja-JP" sz="1400" b="0" i="0">
                  <a:latin typeface="Cambria Math" panose="02040503050406030204" pitchFamily="18" charset="0"/>
                </a:rPr>
                <a:t>^2+1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322524</xdr:colOff>
      <xdr:row>15</xdr:row>
      <xdr:rowOff>219163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 txBox="1"/>
          </xdr:nvSpPr>
          <xdr:spPr>
            <a:xfrm>
              <a:off x="0" y="3571875"/>
              <a:ext cx="322524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6</m:t>
                    </m:r>
                    <m:r>
                      <a:rPr lang="ja-JP" altLang="en-US" sz="1400" b="0" i="1">
                        <a:latin typeface="Cambria Math" panose="02040503050406030204" pitchFamily="18" charset="0"/>
                      </a:rPr>
                      <m:t>𝜂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14" name="テキスト ボックス 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 txBox="1"/>
          </xdr:nvSpPr>
          <xdr:spPr>
            <a:xfrm>
              <a:off x="0" y="3571875"/>
              <a:ext cx="322524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altLang="ja-JP" sz="1400" b="0" i="0">
                  <a:latin typeface="Cambria Math" panose="02040503050406030204" pitchFamily="18" charset="0"/>
                </a:rPr>
                <a:t>6</a:t>
              </a:r>
              <a:r>
                <a:rPr lang="ja-JP" altLang="en-US" sz="1400" b="0" i="0">
                  <a:latin typeface="Cambria Math" panose="02040503050406030204" pitchFamily="18" charset="0"/>
                </a:rPr>
                <a:t>𝜂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600482</xdr:colOff>
      <xdr:row>12</xdr:row>
      <xdr:rowOff>13524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テキスト ボックス 1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 txBox="1"/>
          </xdr:nvSpPr>
          <xdr:spPr>
            <a:xfrm>
              <a:off x="0" y="2647950"/>
              <a:ext cx="600482" cy="2230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altLang="ja-JP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1−</m:t>
                        </m:r>
                        <m:r>
                          <a:rPr lang="ja-JP" altLang="en-US" sz="1400" b="0" i="1">
                            <a:latin typeface="Cambria Math" panose="02040503050406030204" pitchFamily="18" charset="0"/>
                          </a:rPr>
                          <m:t>𝜈</m:t>
                        </m:r>
                      </m:e>
                      <m:sup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15" name="テキスト ボックス 1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 txBox="1"/>
          </xdr:nvSpPr>
          <xdr:spPr>
            <a:xfrm>
              <a:off x="0" y="2647950"/>
              <a:ext cx="600482" cy="2230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altLang="ja-JP" sz="1400" b="0" i="0">
                  <a:latin typeface="Cambria Math" panose="02040503050406030204" pitchFamily="18" charset="0"/>
                </a:rPr>
                <a:t>〖1−</a:t>
              </a:r>
              <a:r>
                <a:rPr lang="ja-JP" altLang="en-US" sz="1400" b="0" i="0">
                  <a:latin typeface="Cambria Math" panose="02040503050406030204" pitchFamily="18" charset="0"/>
                </a:rPr>
                <a:t>𝜈</a:t>
              </a:r>
              <a:r>
                <a:rPr lang="en-US" altLang="ja-JP" sz="1400" b="0" i="0">
                  <a:latin typeface="Cambria Math" panose="02040503050406030204" pitchFamily="18" charset="0"/>
                </a:rPr>
                <a:t>〗^2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261418</xdr:colOff>
      <xdr:row>19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テキスト ボックス 2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 txBox="1"/>
          </xdr:nvSpPr>
          <xdr:spPr>
            <a:xfrm>
              <a:off x="0" y="6429375"/>
              <a:ext cx="261418" cy="2989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16" name="テキスト ボックス 2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 txBox="1"/>
          </xdr:nvSpPr>
          <xdr:spPr>
            <a:xfrm>
              <a:off x="0" y="6429375"/>
              <a:ext cx="261418" cy="2989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kumimoji="1" lang="en-US" altLang="ja-JP" sz="1400" b="0" i="0">
                  <a:latin typeface="Cambria Math" panose="02040503050406030204" pitchFamily="18" charset="0"/>
                </a:rPr>
                <a:t>𝐼_𝑦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12</xdr:row>
      <xdr:rowOff>38099</xdr:rowOff>
    </xdr:from>
    <xdr:to>
      <xdr:col>0</xdr:col>
      <xdr:colOff>925497</xdr:colOff>
      <xdr:row>13</xdr:row>
      <xdr:rowOff>23048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テキスト ボックス 1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 txBox="1"/>
          </xdr:nvSpPr>
          <xdr:spPr>
            <a:xfrm>
              <a:off x="0" y="2895599"/>
              <a:ext cx="925497" cy="2230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altLang="ja-JP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12(1−</m:t>
                        </m:r>
                        <m:r>
                          <a:rPr lang="ja-JP" altLang="en-US" sz="1400" b="0" i="1">
                            <a:latin typeface="Cambria Math" panose="02040503050406030204" pitchFamily="18" charset="0"/>
                          </a:rPr>
                          <m:t>𝜈</m:t>
                        </m:r>
                      </m:e>
                      <m:sup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17" name="テキスト ボックス 1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 txBox="1"/>
          </xdr:nvSpPr>
          <xdr:spPr>
            <a:xfrm>
              <a:off x="0" y="2895599"/>
              <a:ext cx="925497" cy="2230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altLang="ja-JP" sz="1400" b="0" i="0">
                  <a:latin typeface="Cambria Math" panose="02040503050406030204" pitchFamily="18" charset="0"/>
                </a:rPr>
                <a:t>〖12(1−</a:t>
              </a:r>
              <a:r>
                <a:rPr lang="ja-JP" altLang="en-US" sz="1400" b="0" i="0">
                  <a:latin typeface="Cambria Math" panose="02040503050406030204" pitchFamily="18" charset="0"/>
                </a:rPr>
                <a:t>𝜈</a:t>
              </a:r>
              <a:r>
                <a:rPr lang="en-US" altLang="ja-JP" sz="1400" b="0" i="0">
                  <a:latin typeface="Cambria Math" panose="02040503050406030204" pitchFamily="18" charset="0"/>
                </a:rPr>
                <a:t>〗^2)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268535</xdr:colOff>
      <xdr:row>17</xdr:row>
      <xdr:rowOff>223074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テキスト ボックス 2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 txBox="1"/>
          </xdr:nvSpPr>
          <xdr:spPr>
            <a:xfrm>
              <a:off x="0" y="4048125"/>
              <a:ext cx="268535" cy="2230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sub>
                      <m:sup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bSup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18" name="テキスト ボックス 2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 txBox="1"/>
          </xdr:nvSpPr>
          <xdr:spPr>
            <a:xfrm>
              <a:off x="0" y="4048125"/>
              <a:ext cx="268535" cy="2230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kumimoji="1" lang="en-US" altLang="ja-JP" sz="1400" b="0" i="0">
                  <a:latin typeface="Cambria Math" panose="02040503050406030204" pitchFamily="18" charset="0"/>
                </a:rPr>
                <a:t>𝐼_𝑥^3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21</xdr:row>
      <xdr:rowOff>0</xdr:rowOff>
    </xdr:from>
    <xdr:to>
      <xdr:col>0</xdr:col>
      <xdr:colOff>414729</xdr:colOff>
      <xdr:row>22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テキスト ボックス 3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 txBox="1"/>
          </xdr:nvSpPr>
          <xdr:spPr>
            <a:xfrm>
              <a:off x="0" y="8334375"/>
              <a:ext cx="414729" cy="2989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𝐸</m:t>
                    </m:r>
                    <m:sSub>
                      <m:sSubPr>
                        <m:ctrlPr>
                          <a:rPr lang="en-US" altLang="ja-JP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19" name="テキスト ボックス 3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 txBox="1"/>
          </xdr:nvSpPr>
          <xdr:spPr>
            <a:xfrm>
              <a:off x="0" y="8334375"/>
              <a:ext cx="414729" cy="2989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altLang="ja-JP" sz="1400" b="0" i="0">
                  <a:latin typeface="Cambria Math" panose="02040503050406030204" pitchFamily="18" charset="0"/>
                </a:rPr>
                <a:t>𝐸𝐼_𝑦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25</xdr:row>
      <xdr:rowOff>0</xdr:rowOff>
    </xdr:from>
    <xdr:to>
      <xdr:col>0</xdr:col>
      <xdr:colOff>552450</xdr:colOff>
      <xdr:row>25</xdr:row>
      <xdr:rowOff>219163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テキスト ボックス 7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 txBox="1"/>
          </xdr:nvSpPr>
          <xdr:spPr>
            <a:xfrm>
              <a:off x="0" y="5953125"/>
              <a:ext cx="552450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𝑚𝑚</m:t>
                    </m:r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23" name="テキスト ボックス 7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 txBox="1"/>
          </xdr:nvSpPr>
          <xdr:spPr>
            <a:xfrm>
              <a:off x="0" y="5953125"/>
              <a:ext cx="552450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altLang="ja-JP" sz="1400" b="0" i="0">
                  <a:latin typeface="Cambria Math" panose="02040503050406030204" pitchFamily="18" charset="0"/>
                </a:rPr>
                <a:t>ℎ(𝑚𝑚)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9525</xdr:colOff>
      <xdr:row>26</xdr:row>
      <xdr:rowOff>9525</xdr:rowOff>
    </xdr:from>
    <xdr:to>
      <xdr:col>0</xdr:col>
      <xdr:colOff>316565</xdr:colOff>
      <xdr:row>26</xdr:row>
      <xdr:rowOff>180975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テキスト ボックス 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 txBox="1"/>
          </xdr:nvSpPr>
          <xdr:spPr>
            <a:xfrm>
              <a:off x="9525" y="6200775"/>
              <a:ext cx="307040" cy="17145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altLang="ja-JP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p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n-US" altLang="ja-JP" sz="1400" b="0" i="1">
                        <a:latin typeface="Cambria Math" panose="02040503050406030204" pitchFamily="18" charset="0"/>
                      </a:rPr>
                      <m:t>𝑡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25" name="テキスト ボックス 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 txBox="1"/>
          </xdr:nvSpPr>
          <xdr:spPr>
            <a:xfrm>
              <a:off x="9525" y="6200775"/>
              <a:ext cx="307040" cy="17145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altLang="ja-JP" sz="1400" b="0" i="0">
                  <a:latin typeface="Cambria Math" panose="02040503050406030204" pitchFamily="18" charset="0"/>
                </a:rPr>
                <a:t>ℎ^2 𝑡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19049</xdr:colOff>
      <xdr:row>27</xdr:row>
      <xdr:rowOff>0</xdr:rowOff>
    </xdr:from>
    <xdr:to>
      <xdr:col>0</xdr:col>
      <xdr:colOff>428646</xdr:colOff>
      <xdr:row>28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テキスト ボックス 8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 txBox="1"/>
          </xdr:nvSpPr>
          <xdr:spPr>
            <a:xfrm>
              <a:off x="19049" y="6429375"/>
              <a:ext cx="409597" cy="23812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kumimoji="1" lang="ja-JP" altLang="en-US" sz="1400" b="0" i="1">
                            <a:latin typeface="Cambria Math" panose="02040503050406030204" pitchFamily="18" charset="0"/>
                          </a:rPr>
                          <m:t>𝜏</m:t>
                        </m:r>
                      </m:e>
                      <m:sub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𝑐𝑟</m:t>
                        </m:r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𝐺</m:t>
                        </m:r>
                      </m:sub>
                      <m:sup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𝑒</m:t>
                        </m:r>
                      </m:sup>
                    </m:sSubSup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26" name="テキスト ボックス 8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 txBox="1"/>
          </xdr:nvSpPr>
          <xdr:spPr>
            <a:xfrm>
              <a:off x="19049" y="6429375"/>
              <a:ext cx="409597" cy="23812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kumimoji="1" lang="ja-JP" altLang="en-US" sz="1400" b="0" i="0">
                  <a:latin typeface="Cambria Math" panose="02040503050406030204" pitchFamily="18" charset="0"/>
                </a:rPr>
                <a:t>𝜏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_(𝑐𝑟,𝐺)^𝑒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315185</xdr:colOff>
      <xdr:row>29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テキスト ボックス 9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 txBox="1"/>
          </xdr:nvSpPr>
          <xdr:spPr>
            <a:xfrm>
              <a:off x="9525" y="12325350"/>
              <a:ext cx="305660" cy="2989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altLang="ja-JP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ja-JP" altLang="en-US" sz="1400" b="0" i="1"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27" name="テキスト ボックス 9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 txBox="1"/>
          </xdr:nvSpPr>
          <xdr:spPr>
            <a:xfrm>
              <a:off x="9525" y="12325350"/>
              <a:ext cx="305660" cy="2989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ja-JP" altLang="en-US" sz="1400" b="0" i="0">
                  <a:latin typeface="Cambria Math" panose="02040503050406030204" pitchFamily="18" charset="0"/>
                </a:rPr>
                <a:t>𝜎</a:t>
              </a:r>
              <a:r>
                <a:rPr lang="en-US" altLang="ja-JP" sz="1400" b="0" i="0">
                  <a:latin typeface="Cambria Math" panose="02040503050406030204" pitchFamily="18" charset="0"/>
                </a:rPr>
                <a:t>_𝑦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38100</xdr:colOff>
      <xdr:row>29</xdr:row>
      <xdr:rowOff>0</xdr:rowOff>
    </xdr:from>
    <xdr:to>
      <xdr:col>0</xdr:col>
      <xdr:colOff>330681</xdr:colOff>
      <xdr:row>30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テキスト ボックス 10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/>
          </xdr:nvSpPr>
          <xdr:spPr>
            <a:xfrm>
              <a:off x="38100" y="12811125"/>
              <a:ext cx="292581" cy="2989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altLang="ja-JP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ja-JP" altLang="en-US" sz="1400" b="0" i="1">
                            <a:latin typeface="Cambria Math" panose="02040503050406030204" pitchFamily="18" charset="0"/>
                          </a:rPr>
                          <m:t>𝜏</m:t>
                        </m:r>
                      </m:e>
                      <m:sub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28" name="テキスト ボックス 10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/>
          </xdr:nvSpPr>
          <xdr:spPr>
            <a:xfrm>
              <a:off x="38100" y="12811125"/>
              <a:ext cx="292581" cy="2989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ja-JP" altLang="en-US" sz="1400" b="0" i="0">
                  <a:latin typeface="Cambria Math" panose="02040503050406030204" pitchFamily="18" charset="0"/>
                </a:rPr>
                <a:t>𝜏</a:t>
              </a:r>
              <a:r>
                <a:rPr lang="en-US" altLang="ja-JP" sz="1400" b="0" i="0">
                  <a:latin typeface="Cambria Math" panose="02040503050406030204" pitchFamily="18" charset="0"/>
                </a:rPr>
                <a:t>_𝑦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28574</xdr:colOff>
      <xdr:row>30</xdr:row>
      <xdr:rowOff>0</xdr:rowOff>
    </xdr:from>
    <xdr:to>
      <xdr:col>0</xdr:col>
      <xdr:colOff>683591</xdr:colOff>
      <xdr:row>31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テキスト ボックス 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 txBox="1"/>
          </xdr:nvSpPr>
          <xdr:spPr>
            <a:xfrm>
              <a:off x="28574" y="7143750"/>
              <a:ext cx="655017" cy="23812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sSub>
                          <m:sSubPr>
                            <m:ctrlPr>
                              <a:rPr lang="en-US" altLang="ja-JP" sz="1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ja-JP" altLang="en-US" sz="1400" i="1">
                                <a:latin typeface="Cambria Math" panose="02040503050406030204" pitchFamily="18" charset="0"/>
                              </a:rPr>
                              <m:t>𝜏</m:t>
                            </m:r>
                          </m:e>
                          <m:sub>
                            <m:r>
                              <a:rPr lang="en-US" altLang="ja-JP" sz="140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</m:sub>
                        </m:sSub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kumimoji="1" lang="ja-JP" altLang="en-US" sz="1400" b="0" i="1">
                            <a:latin typeface="Cambria Math" panose="02040503050406030204" pitchFamily="18" charset="0"/>
                          </a:rPr>
                          <m:t>𝜏</m:t>
                        </m:r>
                      </m:e>
                      <m:sub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𝑐𝑟</m:t>
                        </m:r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𝐺</m:t>
                        </m:r>
                      </m:sub>
                      <m:sup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𝑒</m:t>
                        </m:r>
                      </m:sup>
                    </m:sSubSup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29" name="テキスト ボックス 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 txBox="1"/>
          </xdr:nvSpPr>
          <xdr:spPr>
            <a:xfrm>
              <a:off x="28574" y="7143750"/>
              <a:ext cx="655017" cy="23812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kumimoji="1" lang="en-US" altLang="ja-JP" sz="1400" b="0" i="0">
                  <a:latin typeface="Cambria Math" panose="02040503050406030204" pitchFamily="18" charset="0"/>
                </a:rPr>
                <a:t>〖</a:t>
              </a:r>
              <a:r>
                <a:rPr lang="ja-JP" altLang="en-US" sz="1400" i="0">
                  <a:latin typeface="Cambria Math" panose="02040503050406030204" pitchFamily="18" charset="0"/>
                </a:rPr>
                <a:t>𝜏</a:t>
              </a:r>
              <a:r>
                <a:rPr lang="en-US" altLang="ja-JP" sz="1400" i="0">
                  <a:latin typeface="Cambria Math" panose="02040503050406030204" pitchFamily="18" charset="0"/>
                </a:rPr>
                <a:t>_𝑦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/</a:t>
              </a:r>
              <a:r>
                <a:rPr kumimoji="1" lang="ja-JP" altLang="en-US" sz="1400" b="0" i="0">
                  <a:latin typeface="Cambria Math" panose="02040503050406030204" pitchFamily="18" charset="0"/>
                </a:rPr>
                <a:t>𝜏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〗_(𝑐𝑟,𝐺)^𝑒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290243</xdr:colOff>
      <xdr:row>31</xdr:row>
      <xdr:rowOff>219163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テキスト ボックス 11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 txBox="1"/>
          </xdr:nvSpPr>
          <xdr:spPr>
            <a:xfrm>
              <a:off x="9525" y="7381875"/>
              <a:ext cx="280718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altLang="ja-JP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ja-JP" altLang="en-US" sz="1400" b="0" i="1">
                            <a:latin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30" name="テキスト ボックス 11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 txBox="1"/>
          </xdr:nvSpPr>
          <xdr:spPr>
            <a:xfrm>
              <a:off x="9525" y="7381875"/>
              <a:ext cx="280718" cy="21916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ja-JP" altLang="en-US" sz="1400" b="0" i="0">
                  <a:latin typeface="Cambria Math" panose="02040503050406030204" pitchFamily="18" charset="0"/>
                </a:rPr>
                <a:t>𝜆</a:t>
              </a:r>
              <a:r>
                <a:rPr lang="en-US" altLang="ja-JP" sz="1400" b="0" i="0">
                  <a:latin typeface="Cambria Math" panose="02040503050406030204" pitchFamily="18" charset="0"/>
                </a:rPr>
                <a:t>_𝑠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21</xdr:row>
      <xdr:rowOff>190500</xdr:rowOff>
    </xdr:from>
    <xdr:to>
      <xdr:col>0</xdr:col>
      <xdr:colOff>685801</xdr:colOff>
      <xdr:row>23</xdr:row>
      <xdr:rowOff>29657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テキスト ボックス 13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 txBox="1"/>
          </xdr:nvSpPr>
          <xdr:spPr>
            <a:xfrm>
              <a:off x="0" y="5191125"/>
              <a:ext cx="685801" cy="315407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p>
                      <m:sSup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altLang="ja-JP" sz="140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altLang="ja-JP" sz="1400" i="1">
                            <a:latin typeface="Cambria Math" panose="02040503050406030204" pitchFamily="18" charset="0"/>
                          </a:rPr>
                          <m:t>𝐸</m:t>
                        </m:r>
                        <m:sSub>
                          <m:sSubPr>
                            <m:ctrlPr>
                              <a:rPr lang="en-US" altLang="ja-JP" sz="1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altLang="ja-JP" sz="140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e>
                          <m:sub>
                            <m:r>
                              <a:rPr lang="en-US" altLang="ja-JP" sz="14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sub>
                        </m:sSub>
                        <m:r>
                          <a:rPr lang="en-US" altLang="ja-JP" sz="1400" i="1">
                            <a:latin typeface="Cambria Math" panose="02040503050406030204" pitchFamily="18" charset="0"/>
                          </a:rPr>
                          <m:t>)</m:t>
                        </m:r>
                      </m:e>
                      <m:sup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ja-JP" altLang="en-US" sz="1400"/>
            </a:p>
          </xdr:txBody>
        </xdr:sp>
      </mc:Choice>
      <mc:Fallback xmlns="">
        <xdr:sp macro="" textlink="">
          <xdr:nvSpPr>
            <xdr:cNvPr id="31" name="テキスト ボックス 13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 txBox="1"/>
          </xdr:nvSpPr>
          <xdr:spPr>
            <a:xfrm>
              <a:off x="0" y="5191125"/>
              <a:ext cx="685801" cy="315407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kumimoji="1" lang="en-US" altLang="ja-JP" sz="1400" b="0" i="0">
                  <a:latin typeface="Cambria Math" panose="02040503050406030204" pitchFamily="18" charset="0"/>
                </a:rPr>
                <a:t>〖</a:t>
              </a:r>
              <a:r>
                <a:rPr lang="en-US" altLang="ja-JP" sz="1400" i="0">
                  <a:latin typeface="Cambria Math" panose="02040503050406030204" pitchFamily="18" charset="0"/>
                </a:rPr>
                <a:t>(𝐸𝐼_𝑥)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〗^3</a:t>
              </a:r>
              <a:endParaRPr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20</xdr:row>
      <xdr:rowOff>0</xdr:rowOff>
    </xdr:from>
    <xdr:to>
      <xdr:col>0</xdr:col>
      <xdr:colOff>326371</xdr:colOff>
      <xdr:row>20</xdr:row>
      <xdr:rowOff>223074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テキスト ボックス 14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SpPr txBox="1"/>
          </xdr:nvSpPr>
          <xdr:spPr>
            <a:xfrm>
              <a:off x="0" y="4762500"/>
              <a:ext cx="326371" cy="2230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altLang="ja-JP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p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32" name="テキスト ボックス 14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SpPr txBox="1"/>
          </xdr:nvSpPr>
          <xdr:spPr>
            <a:xfrm>
              <a:off x="0" y="4762500"/>
              <a:ext cx="326371" cy="22307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altLang="ja-JP" sz="1400" b="0" i="0">
                  <a:latin typeface="Cambria Math" panose="02040503050406030204" pitchFamily="18" charset="0"/>
                </a:rPr>
                <a:t>𝐸^3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9524</xdr:colOff>
      <xdr:row>23</xdr:row>
      <xdr:rowOff>0</xdr:rowOff>
    </xdr:from>
    <xdr:to>
      <xdr:col>0</xdr:col>
      <xdr:colOff>892923</xdr:colOff>
      <xdr:row>24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テキスト ボックス 15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 txBox="1"/>
          </xdr:nvSpPr>
          <xdr:spPr>
            <a:xfrm>
              <a:off x="9524" y="5476875"/>
              <a:ext cx="883399" cy="23812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kumimoji="1" lang="en-US" altLang="ja-JP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altLang="ja-JP" sz="1400" i="1">
                            <a:latin typeface="Cambria Math" panose="02040503050406030204" pitchFamily="18" charset="0"/>
                          </a:rPr>
                          <m:t>𝐸</m:t>
                        </m:r>
                        <m:sSub>
                          <m:sSubPr>
                            <m:ctrlPr>
                              <a:rPr lang="en-US" altLang="ja-JP" sz="1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altLang="ja-JP" sz="140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e>
                          <m:sub>
                            <m:r>
                              <a:rPr lang="en-US" altLang="ja-JP" sz="140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ja-JP" altLang="en-US" sz="1400"/>
                          <m:t> </m:t>
                        </m:r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altLang="ja-JP" sz="1400" i="1">
                            <a:latin typeface="Cambria Math" panose="02040503050406030204" pitchFamily="18" charset="0"/>
                          </a:rPr>
                          <m:t>𝐸</m:t>
                        </m:r>
                        <m:sSub>
                          <m:sSubPr>
                            <m:ctrlPr>
                              <a:rPr lang="en-US" altLang="ja-JP" sz="1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altLang="ja-JP" sz="140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e>
                          <m:sub>
                            <m:r>
                              <a:rPr lang="en-US" altLang="ja-JP" sz="14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sub>
                        </m:sSub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)</m:t>
                        </m:r>
                      </m:e>
                      <m:sup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33" name="テキスト ボックス 15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 txBox="1"/>
          </xdr:nvSpPr>
          <xdr:spPr>
            <a:xfrm>
              <a:off x="9524" y="5476875"/>
              <a:ext cx="883399" cy="23812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kumimoji="1" lang="en-US" altLang="ja-JP" sz="1400" i="0">
                  <a:latin typeface="Cambria Math" panose="02040503050406030204" pitchFamily="18" charset="0"/>
                </a:rPr>
                <a:t>〖</a:t>
              </a:r>
              <a:r>
                <a:rPr lang="en-US" altLang="ja-JP" sz="1400" i="0">
                  <a:latin typeface="Cambria Math" panose="02040503050406030204" pitchFamily="18" charset="0"/>
                </a:rPr>
                <a:t>𝐸𝐼_𝑦</a:t>
              </a:r>
              <a:r>
                <a:rPr lang="ja-JP" altLang="en-US" sz="1400" i="0">
                  <a:latin typeface="Cambria Math" panose="02040503050406030204" pitchFamily="18" charset="0"/>
                </a:rPr>
                <a:t> "</a:t>
              </a:r>
              <a:r>
                <a:rPr lang="ja-JP" altLang="en-US" sz="1400" i="0"/>
                <a:t> </a:t>
              </a:r>
              <a:r>
                <a:rPr lang="en-US" altLang="ja-JP" sz="1400" b="0" i="0">
                  <a:latin typeface="Cambria Math" panose="02040503050406030204" pitchFamily="18" charset="0"/>
                </a:rPr>
                <a:t>" (</a:t>
              </a:r>
              <a:r>
                <a:rPr lang="en-US" altLang="ja-JP" sz="1400" i="0">
                  <a:latin typeface="Cambria Math" panose="02040503050406030204" pitchFamily="18" charset="0"/>
                </a:rPr>
                <a:t>𝐸𝐼_</a:t>
              </a:r>
              <a:r>
                <a:rPr lang="en-US" altLang="ja-JP" sz="1400" b="0" i="0">
                  <a:latin typeface="Cambria Math" panose="02040503050406030204" pitchFamily="18" charset="0"/>
                </a:rPr>
                <a:t>𝑥)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〗^3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1309155</xdr:colOff>
      <xdr:row>25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テキスト ボックス 15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SpPr txBox="1"/>
          </xdr:nvSpPr>
          <xdr:spPr>
            <a:xfrm>
              <a:off x="0" y="5715000"/>
              <a:ext cx="1309155" cy="23812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kumimoji="1" lang="en-US" altLang="ja-JP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n-US" altLang="ja-JP" sz="14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altLang="ja-JP" sz="14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altLang="ja-JP" sz="1400" i="1">
                                <a:latin typeface="Cambria Math" panose="02040503050406030204" pitchFamily="18" charset="0"/>
                              </a:rPr>
                              <m:t>𝐸</m:t>
                            </m:r>
                            <m:sSub>
                              <m:sSubPr>
                                <m:ctrlPr>
                                  <a:rPr lang="en-US" altLang="ja-JP" sz="14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400" i="1">
                                    <a:latin typeface="Cambria Math" panose="02040503050406030204" pitchFamily="18" charset="0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en-US" altLang="ja-JP" sz="140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sub>
                            </m:sSub>
                            <m:r>
                              <m:rPr>
                                <m:nor/>
                              </m:rPr>
                              <a:rPr lang="ja-JP" altLang="en-US" sz="1400"/>
                              <m:t> </m:t>
                            </m:r>
                            <m:r>
                              <a:rPr lang="en-US" altLang="ja-JP" sz="140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altLang="ja-JP" sz="1400" i="1">
                                <a:latin typeface="Cambria Math" panose="02040503050406030204" pitchFamily="18" charset="0"/>
                              </a:rPr>
                              <m:t>𝐸</m:t>
                            </m:r>
                            <m:sSub>
                              <m:sSubPr>
                                <m:ctrlPr>
                                  <a:rPr lang="en-US" altLang="ja-JP" sz="14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400" i="1">
                                    <a:latin typeface="Cambria Math" panose="02040503050406030204" pitchFamily="18" charset="0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en-US" altLang="ja-JP" sz="140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sub>
                            </m:sSub>
                            <m:r>
                              <a:rPr lang="en-US" altLang="ja-JP" sz="140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en-US" altLang="ja-JP" sz="140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  <m:r>
                          <a:rPr lang="en-US" altLang="ja-JP" sz="1400" b="0" i="1">
                            <a:latin typeface="Cambria Math" panose="02040503050406030204" pitchFamily="18" charset="0"/>
                          </a:rPr>
                          <m:t>)</m:t>
                        </m:r>
                      </m:e>
                      <m:sup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0.25</m:t>
                        </m:r>
                      </m:sup>
                    </m:sSup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34" name="テキスト ボックス 15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SpPr txBox="1"/>
          </xdr:nvSpPr>
          <xdr:spPr>
            <a:xfrm>
              <a:off x="0" y="5715000"/>
              <a:ext cx="1309155" cy="23812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kumimoji="1" lang="en-US" altLang="ja-JP" sz="1400" i="0">
                  <a:latin typeface="Cambria Math" panose="02040503050406030204" pitchFamily="18" charset="0"/>
                </a:rPr>
                <a:t>〖〖</a:t>
              </a:r>
              <a:r>
                <a:rPr lang="en-US" altLang="ja-JP" sz="1400" b="0" i="0">
                  <a:latin typeface="Cambria Math" panose="02040503050406030204" pitchFamily="18" charset="0"/>
                </a:rPr>
                <a:t>(</a:t>
              </a:r>
              <a:r>
                <a:rPr lang="en-US" altLang="ja-JP" sz="1400" i="0">
                  <a:latin typeface="Cambria Math" panose="02040503050406030204" pitchFamily="18" charset="0"/>
                </a:rPr>
                <a:t>𝐸𝐼_𝑦</a:t>
              </a:r>
              <a:r>
                <a:rPr lang="ja-JP" altLang="en-US" sz="1400" i="0">
                  <a:latin typeface="Cambria Math" panose="02040503050406030204" pitchFamily="18" charset="0"/>
                </a:rPr>
                <a:t> "</a:t>
              </a:r>
              <a:r>
                <a:rPr lang="ja-JP" altLang="en-US" sz="1400" i="0"/>
                <a:t> </a:t>
              </a:r>
              <a:r>
                <a:rPr lang="en-US" altLang="ja-JP" sz="1400" i="0">
                  <a:latin typeface="Cambria Math" panose="02040503050406030204" pitchFamily="18" charset="0"/>
                </a:rPr>
                <a:t>" (𝐸𝐼_𝑥)〗^3</a:t>
              </a:r>
              <a:r>
                <a:rPr lang="en-US" altLang="ja-JP" sz="14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〗^0.25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0</xdr:colOff>
      <xdr:row>33</xdr:row>
      <xdr:rowOff>0</xdr:rowOff>
    </xdr:from>
    <xdr:to>
      <xdr:col>1</xdr:col>
      <xdr:colOff>110604</xdr:colOff>
      <xdr:row>34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テキスト ボックス 12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SpPr txBox="1"/>
          </xdr:nvSpPr>
          <xdr:spPr>
            <a:xfrm>
              <a:off x="0" y="14525625"/>
              <a:ext cx="2425179" cy="30046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400"/>
                <a:t>波形鋼板のせん断耐力</a:t>
              </a:r>
              <a14:m>
                <m:oMath xmlns:m="http://schemas.openxmlformats.org/officeDocument/2006/math">
                  <m:r>
                    <a:rPr kumimoji="1" lang="en-US" altLang="ja-JP" sz="1400" b="0" i="0">
                      <a:latin typeface="Cambria Math" panose="02040503050406030204" pitchFamily="18" charset="0"/>
                    </a:rPr>
                    <m:t>(</m:t>
                  </m:r>
                  <m:r>
                    <m:rPr>
                      <m:sty m:val="p"/>
                    </m:rPr>
                    <a:rPr kumimoji="1" lang="en-US" altLang="ja-JP" sz="1400" b="0" i="0">
                      <a:latin typeface="Cambria Math" panose="02040503050406030204" pitchFamily="18" charset="0"/>
                    </a:rPr>
                    <m:t>N</m:t>
                  </m:r>
                  <m:r>
                    <a:rPr kumimoji="1" lang="en-US" altLang="ja-JP" sz="1400" b="0" i="0">
                      <a:latin typeface="Cambria Math" panose="02040503050406030204" pitchFamily="18" charset="0"/>
                    </a:rPr>
                    <m:t>)</m:t>
                  </m:r>
                </m:oMath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35" name="テキスト ボックス 12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SpPr txBox="1"/>
          </xdr:nvSpPr>
          <xdr:spPr>
            <a:xfrm>
              <a:off x="0" y="14525625"/>
              <a:ext cx="2425179" cy="30046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400"/>
                <a:t>波形鋼板のせん断耐力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(N)</a:t>
              </a:r>
              <a:endParaRPr kumimoji="1" lang="ja-JP" altLang="en-US" sz="1400"/>
            </a:p>
          </xdr:txBody>
        </xdr:sp>
      </mc:Fallback>
    </mc:AlternateContent>
    <xdr:clientData/>
  </xdr:twoCellAnchor>
  <xdr:twoCellAnchor>
    <xdr:from>
      <xdr:col>0</xdr:col>
      <xdr:colOff>104775</xdr:colOff>
      <xdr:row>35</xdr:row>
      <xdr:rowOff>114300</xdr:rowOff>
    </xdr:from>
    <xdr:to>
      <xdr:col>2</xdr:col>
      <xdr:colOff>1000125</xdr:colOff>
      <xdr:row>36</xdr:row>
      <xdr:rowOff>176642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テキスト ボックス 12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SpPr txBox="1"/>
          </xdr:nvSpPr>
          <xdr:spPr>
            <a:xfrm>
              <a:off x="104775" y="8448675"/>
              <a:ext cx="4257675" cy="30046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400" b="0"/>
                <a:t>すなわち</a:t>
              </a:r>
              <a14:m>
                <m:oMath xmlns:m="http://schemas.openxmlformats.org/officeDocument/2006/math">
                  <m:r>
                    <a:rPr kumimoji="1" lang="en-US" altLang="ja-JP" sz="1400" b="0" i="0">
                      <a:latin typeface="Cambria Math" panose="02040503050406030204" pitchFamily="18" charset="0"/>
                    </a:rPr>
                    <m:t>,2714</m:t>
                  </m:r>
                  <m:r>
                    <m:rPr>
                      <m:sty m:val="p"/>
                    </m:rPr>
                    <a:rPr kumimoji="1" lang="en-US" altLang="ja-JP" sz="1400" b="0" i="0">
                      <a:latin typeface="Cambria Math" panose="02040503050406030204" pitchFamily="18" charset="0"/>
                    </a:rPr>
                    <m:t>kN</m:t>
                  </m:r>
                </m:oMath>
              </a14:m>
              <a:r>
                <a:rPr kumimoji="1" lang="ja-JP" altLang="en-US" sz="1400"/>
                <a:t>または約</a:t>
              </a:r>
              <a:r>
                <a:rPr kumimoji="1" lang="en-US" altLang="ja-JP" sz="1400"/>
                <a:t>270</a:t>
              </a:r>
              <a:r>
                <a:rPr kumimoji="1" lang="ja-JP" altLang="en-US" sz="1400"/>
                <a:t>トンとなります。</a:t>
              </a:r>
            </a:p>
          </xdr:txBody>
        </xdr:sp>
      </mc:Choice>
      <mc:Fallback xmlns="">
        <xdr:sp macro="" textlink="">
          <xdr:nvSpPr>
            <xdr:cNvPr id="36" name="テキスト ボックス 12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SpPr txBox="1"/>
          </xdr:nvSpPr>
          <xdr:spPr>
            <a:xfrm>
              <a:off x="104775" y="8448675"/>
              <a:ext cx="4257675" cy="30046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kumimoji="1" lang="ja-JP" altLang="en-US" sz="1400" b="0"/>
                <a:t>すなわち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,2714kN</a:t>
              </a:r>
              <a:r>
                <a:rPr kumimoji="1" lang="ja-JP" altLang="en-US" sz="1400"/>
                <a:t>または約</a:t>
              </a:r>
              <a:r>
                <a:rPr kumimoji="1" lang="en-US" altLang="ja-JP" sz="1400"/>
                <a:t>270</a:t>
              </a:r>
              <a:r>
                <a:rPr kumimoji="1" lang="ja-JP" altLang="en-US" sz="1400"/>
                <a:t>トンとなります。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870912</xdr:colOff>
      <xdr:row>3</xdr:row>
      <xdr:rowOff>2343</xdr:rowOff>
    </xdr:to>
    <xdr:sp macro="" textlink="">
      <xdr:nvSpPr>
        <xdr:cNvPr id="37" name="テキスト ボックス 1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0" y="0"/>
          <a:ext cx="3185487" cy="47859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/>
            <a:t>波形鋼板のせん断耐力計算例</a:t>
          </a:r>
        </a:p>
      </xdr:txBody>
    </xdr:sp>
    <xdr:clientData/>
  </xdr:twoCellAnchor>
  <xdr:twoCellAnchor>
    <xdr:from>
      <xdr:col>0</xdr:col>
      <xdr:colOff>85725</xdr:colOff>
      <xdr:row>32</xdr:row>
      <xdr:rowOff>0</xdr:rowOff>
    </xdr:from>
    <xdr:to>
      <xdr:col>1</xdr:col>
      <xdr:colOff>1362069</xdr:colOff>
      <xdr:row>33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テキスト ボックス 11">
              <a:extLst>
                <a:ext uri="{FF2B5EF4-FFF2-40B4-BE49-F238E27FC236}">
                  <a16:creationId xmlns:a16="http://schemas.microsoft.com/office/drawing/2014/main" id="{00000000-0008-0000-0100-000026000000}"/>
                </a:ext>
              </a:extLst>
            </xdr:cNvPr>
            <xdr:cNvSpPr txBox="1"/>
          </xdr:nvSpPr>
          <xdr:spPr>
            <a:xfrm>
              <a:off x="85725" y="14258925"/>
              <a:ext cx="3590919" cy="30046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>
                  <m:sSub>
                    <m:sSubPr>
                      <m:ctrlPr>
                        <a:rPr lang="en-US" altLang="ja-JP" sz="1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ja-JP" altLang="en-US" sz="1400" b="0" i="1">
                          <a:latin typeface="Cambria Math" panose="02040503050406030204" pitchFamily="18" charset="0"/>
                        </a:rPr>
                        <m:t>𝜆</m:t>
                      </m:r>
                    </m:e>
                    <m:sub>
                      <m:r>
                        <a:rPr lang="en-US" altLang="ja-JP" sz="1400" b="0" i="1">
                          <a:latin typeface="Cambria Math" panose="02040503050406030204" pitchFamily="18" charset="0"/>
                        </a:rPr>
                        <m:t>𝑠</m:t>
                      </m:r>
                    </m:sub>
                  </m:sSub>
                  <m:r>
                    <a:rPr lang="en-US" altLang="ja-JP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&lt;0.6</m:t>
                  </m:r>
                  <m:r>
                    <a:rPr lang="ja-JP" altLang="en-US" sz="14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なので</m:t>
                  </m:r>
                </m:oMath>
              </a14:m>
              <a:r>
                <a:rPr kumimoji="1" lang="ja-JP" altLang="en-US" sz="1400"/>
                <a:t>せん断降伏します。</a:t>
              </a:r>
            </a:p>
          </xdr:txBody>
        </xdr:sp>
      </mc:Choice>
      <mc:Fallback xmlns="">
        <xdr:sp macro="" textlink="">
          <xdr:nvSpPr>
            <xdr:cNvPr id="38" name="テキスト ボックス 11">
              <a:extLst>
                <a:ext uri="{FF2B5EF4-FFF2-40B4-BE49-F238E27FC236}">
                  <a16:creationId xmlns:a16="http://schemas.microsoft.com/office/drawing/2014/main" id="{00000000-0008-0000-0100-000026000000}"/>
                </a:ext>
              </a:extLst>
            </xdr:cNvPr>
            <xdr:cNvSpPr txBox="1"/>
          </xdr:nvSpPr>
          <xdr:spPr>
            <a:xfrm>
              <a:off x="85725" y="14258925"/>
              <a:ext cx="3590919" cy="30046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ja-JP" altLang="en-US" sz="1400" b="0" i="0">
                  <a:latin typeface="Cambria Math" panose="02040503050406030204" pitchFamily="18" charset="0"/>
                </a:rPr>
                <a:t>𝜆</a:t>
              </a:r>
              <a:r>
                <a:rPr lang="en-US" altLang="ja-JP" sz="1400" b="0" i="0">
                  <a:latin typeface="Cambria Math" panose="02040503050406030204" pitchFamily="18" charset="0"/>
                </a:rPr>
                <a:t>_𝑠</a:t>
              </a:r>
              <a:r>
                <a:rPr lang="en-US" altLang="ja-JP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&lt;0.6</a:t>
              </a:r>
              <a:r>
                <a:rPr lang="ja-JP" altLang="en-US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なので</a:t>
              </a:r>
              <a:r>
                <a:rPr kumimoji="1" lang="ja-JP" altLang="en-US" sz="1400"/>
                <a:t>せん断降伏します。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33</xdr:row>
      <xdr:rowOff>228600</xdr:rowOff>
    </xdr:from>
    <xdr:to>
      <xdr:col>1</xdr:col>
      <xdr:colOff>110604</xdr:colOff>
      <xdr:row>35</xdr:row>
      <xdr:rowOff>52817</xdr:rowOff>
    </xdr:to>
    <xdr:sp macro="" textlink="">
      <xdr:nvSpPr>
        <xdr:cNvPr id="39" name="テキスト ボックス 12">
          <a:extLst>
            <a:ext uri="{FF2B5EF4-FFF2-40B4-BE49-F238E27FC236}">
              <a16:creationId xmlns:a16="http://schemas.microsoft.com/office/drawing/2014/main" id="{92EF14A4-4B53-46A2-85E1-EE2DE2A0A0B3}"/>
            </a:ext>
          </a:extLst>
        </xdr:cNvPr>
        <xdr:cNvSpPr txBox="1"/>
      </xdr:nvSpPr>
      <xdr:spPr>
        <a:xfrm>
          <a:off x="0" y="8086725"/>
          <a:ext cx="2425179" cy="300467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/>
            <a:t>両側の面を考慮すると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24E25-5A7D-475F-AA69-CC42ED90E15A}">
  <dimension ref="A3:H36"/>
  <sheetViews>
    <sheetView tabSelected="1" workbookViewId="0">
      <selection activeCell="D11" sqref="D11"/>
    </sheetView>
  </sheetViews>
  <sheetFormatPr defaultRowHeight="18.75"/>
  <cols>
    <col min="1" max="1" width="30.375" customWidth="1"/>
    <col min="2" max="2" width="13.75" style="4" customWidth="1"/>
    <col min="3" max="3" width="14.375" style="1" customWidth="1"/>
    <col min="4" max="4" width="25.25" customWidth="1"/>
  </cols>
  <sheetData>
    <row r="3" spans="1:4">
      <c r="C3" s="3"/>
    </row>
    <row r="4" spans="1:4">
      <c r="A4" s="5"/>
      <c r="B4" s="6" t="s">
        <v>2</v>
      </c>
      <c r="C4" s="7" t="s">
        <v>1</v>
      </c>
      <c r="D4" s="2"/>
    </row>
    <row r="5" spans="1:4">
      <c r="A5" s="5"/>
      <c r="B5" s="8">
        <v>10</v>
      </c>
      <c r="C5" s="9">
        <f>B5/1000</f>
        <v>0.01</v>
      </c>
    </row>
    <row r="6" spans="1:4">
      <c r="A6" s="5"/>
      <c r="B6" s="8">
        <v>50</v>
      </c>
      <c r="C6" s="9">
        <f>B6/1000</f>
        <v>0.05</v>
      </c>
    </row>
    <row r="7" spans="1:4">
      <c r="A7" s="5"/>
      <c r="B7" s="8">
        <v>373.2</v>
      </c>
      <c r="C7" s="9">
        <f>B7/1000</f>
        <v>0.37319999999999998</v>
      </c>
    </row>
    <row r="8" spans="1:4">
      <c r="A8" s="5"/>
      <c r="B8" s="8">
        <v>400</v>
      </c>
      <c r="C8" s="9">
        <f>B8/1000</f>
        <v>0.4</v>
      </c>
    </row>
    <row r="9" spans="1:4">
      <c r="A9" s="5"/>
      <c r="B9" s="8"/>
      <c r="C9" s="9">
        <f>C6/C5</f>
        <v>5</v>
      </c>
    </row>
    <row r="10" spans="1:4">
      <c r="A10" s="5"/>
      <c r="B10" s="8"/>
      <c r="C10" s="9">
        <f>C7/C8</f>
        <v>0.93299999999999994</v>
      </c>
    </row>
    <row r="11" spans="1:4">
      <c r="A11" s="5"/>
      <c r="B11" s="8"/>
      <c r="C11" s="9">
        <v>0.3</v>
      </c>
    </row>
    <row r="12" spans="1:4">
      <c r="A12" s="5"/>
      <c r="B12" s="8"/>
      <c r="C12" s="9">
        <f>1-C11^2</f>
        <v>0.91</v>
      </c>
    </row>
    <row r="13" spans="1:4">
      <c r="A13" s="5"/>
      <c r="B13" s="8"/>
      <c r="C13" s="9">
        <f>12*C12</f>
        <v>10.92</v>
      </c>
    </row>
    <row r="14" spans="1:4">
      <c r="A14" s="5"/>
      <c r="B14" s="8"/>
      <c r="C14" s="9">
        <f>C5^3</f>
        <v>1.0000000000000002E-6</v>
      </c>
    </row>
    <row r="15" spans="1:4">
      <c r="A15" s="5"/>
      <c r="B15" s="8"/>
      <c r="C15" s="9">
        <f>C9^2+1</f>
        <v>26</v>
      </c>
    </row>
    <row r="16" spans="1:4">
      <c r="A16" s="5"/>
      <c r="B16" s="8"/>
      <c r="C16" s="9">
        <f>6*C10</f>
        <v>5.5979999999999999</v>
      </c>
    </row>
    <row r="17" spans="1:3">
      <c r="A17" s="5"/>
      <c r="B17" s="8"/>
      <c r="C17" s="9">
        <f>C14*C15/C16</f>
        <v>4.6445158985351919E-6</v>
      </c>
    </row>
    <row r="18" spans="1:3">
      <c r="A18" s="5"/>
      <c r="B18" s="8"/>
      <c r="C18" s="9">
        <f>C17^3</f>
        <v>1.0018930443469101E-16</v>
      </c>
    </row>
    <row r="19" spans="1:3">
      <c r="A19" s="5"/>
      <c r="B19" s="8"/>
      <c r="C19" s="9">
        <f>C14/C13</f>
        <v>9.1575091575091587E-8</v>
      </c>
    </row>
    <row r="20" spans="1:3">
      <c r="A20" s="5"/>
      <c r="B20" s="8"/>
      <c r="C20" s="9">
        <v>200000000000</v>
      </c>
    </row>
    <row r="21" spans="1:3">
      <c r="A21" s="5"/>
      <c r="B21" s="8"/>
      <c r="C21" s="9">
        <f>C20^3</f>
        <v>7.9999999999999996E+33</v>
      </c>
    </row>
    <row r="22" spans="1:3">
      <c r="A22" s="5"/>
      <c r="B22" s="8"/>
      <c r="C22" s="9">
        <f>C19*C20</f>
        <v>18315.018315018318</v>
      </c>
    </row>
    <row r="23" spans="1:3">
      <c r="A23" s="5"/>
      <c r="B23" s="8"/>
      <c r="C23" s="9">
        <f>C21*C18</f>
        <v>8.0151443547752806E+17</v>
      </c>
    </row>
    <row r="24" spans="1:3">
      <c r="A24" s="5"/>
      <c r="B24" s="8"/>
      <c r="C24" s="9">
        <f>C22*C23</f>
        <v>1.4679751565522495E+22</v>
      </c>
    </row>
    <row r="25" spans="1:3">
      <c r="A25" s="5"/>
      <c r="B25" s="8"/>
      <c r="C25" s="9">
        <f>C24^0.25</f>
        <v>348080.48583389982</v>
      </c>
    </row>
    <row r="26" spans="1:3">
      <c r="A26" s="5"/>
      <c r="B26" s="8">
        <v>1000</v>
      </c>
      <c r="C26" s="9">
        <v>1</v>
      </c>
    </row>
    <row r="27" spans="1:3">
      <c r="A27" s="5"/>
      <c r="B27" s="8"/>
      <c r="C27" s="9">
        <f>C26^2*C5</f>
        <v>0.01</v>
      </c>
    </row>
    <row r="28" spans="1:3">
      <c r="A28" s="5"/>
      <c r="B28" s="8"/>
      <c r="C28" s="9">
        <f>36*1*C25/C27</f>
        <v>1253089749.0020394</v>
      </c>
    </row>
    <row r="29" spans="1:3">
      <c r="A29" s="5"/>
      <c r="B29" s="8"/>
      <c r="C29" s="9">
        <v>235000000</v>
      </c>
    </row>
    <row r="30" spans="1:3">
      <c r="A30" s="5"/>
      <c r="B30" s="8"/>
      <c r="C30" s="9">
        <f>C29/(3^0.5)</f>
        <v>135677313.25956208</v>
      </c>
    </row>
    <row r="31" spans="1:3">
      <c r="A31" s="5"/>
      <c r="B31" s="8"/>
      <c r="C31" s="9">
        <f>C30/C28</f>
        <v>0.10827421848085141</v>
      </c>
    </row>
    <row r="32" spans="1:3">
      <c r="A32" s="5"/>
      <c r="B32" s="8"/>
      <c r="C32" s="9">
        <f>C31^0.5</f>
        <v>0.32905048014073979</v>
      </c>
    </row>
    <row r="33" spans="1:8">
      <c r="A33" s="10"/>
      <c r="B33" s="11"/>
      <c r="C33" s="12"/>
    </row>
    <row r="34" spans="1:8">
      <c r="A34" s="10"/>
      <c r="B34" s="13"/>
      <c r="C34" s="9">
        <f>C5*C26*C30</f>
        <v>1356773.1325956208</v>
      </c>
    </row>
    <row r="35" spans="1:8">
      <c r="A35" s="10"/>
      <c r="B35" s="13"/>
      <c r="C35" s="9">
        <f>C34*2</f>
        <v>2713546.2651912416</v>
      </c>
    </row>
    <row r="36" spans="1:8">
      <c r="H36" t="s"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角谷務</dc:creator>
  <cp:lastModifiedBy>角谷務</cp:lastModifiedBy>
  <cp:lastPrinted>2021-12-23T05:32:51Z</cp:lastPrinted>
  <dcterms:created xsi:type="dcterms:W3CDTF">2015-06-05T18:19:34Z</dcterms:created>
  <dcterms:modified xsi:type="dcterms:W3CDTF">2022-03-05T01:32:02Z</dcterms:modified>
</cp:coreProperties>
</file>